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oppublic\Downloads\"/>
    </mc:Choice>
  </mc:AlternateContent>
  <bookViews>
    <workbookView xWindow="0" yWindow="0" windowWidth="28725" windowHeight="12000" xr2:uid="{00000000-000D-0000-FFFF-FFFF00000000}"/>
  </bookViews>
  <sheets>
    <sheet name="גיליון1" sheetId="1" r:id="rId1"/>
  </sheets>
  <calcPr calcId="171026"/>
</workbook>
</file>

<file path=xl/calcChain.xml><?xml version="1.0" encoding="utf-8"?>
<calcChain xmlns="http://schemas.openxmlformats.org/spreadsheetml/2006/main">
  <c r="C40" i="1" l="1"/>
  <c r="C41" i="1"/>
  <c r="C42" i="1"/>
  <c r="C43" i="1"/>
  <c r="C44" i="1"/>
  <c r="C45" i="1"/>
  <c r="C46" i="1"/>
  <c r="C47" i="1"/>
  <c r="C48" i="1"/>
  <c r="C39" i="1"/>
  <c r="D48" i="1"/>
  <c r="B48" i="1"/>
  <c r="D47" i="1"/>
  <c r="B47" i="1"/>
  <c r="D46" i="1"/>
  <c r="B46" i="1"/>
  <c r="D45" i="1"/>
  <c r="B45" i="1"/>
  <c r="D44" i="1"/>
  <c r="B44" i="1"/>
  <c r="D43" i="1"/>
  <c r="B43" i="1"/>
  <c r="D42" i="1"/>
  <c r="B42" i="1"/>
  <c r="D41" i="1"/>
  <c r="B41" i="1"/>
  <c r="D40" i="1"/>
  <c r="B40" i="1"/>
  <c r="D39" i="1"/>
  <c r="B39" i="1"/>
  <c r="E15" i="1" l="1"/>
  <c r="C17" i="1"/>
  <c r="C16" i="1"/>
  <c r="C15" i="1"/>
  <c r="C14" i="1"/>
  <c r="C13" i="1"/>
  <c r="C12" i="1"/>
  <c r="C7" i="1"/>
  <c r="C8" i="1"/>
  <c r="C9" i="1"/>
  <c r="C10" i="1"/>
  <c r="C11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4" i="1"/>
  <c r="E13" i="1"/>
  <c r="E12" i="1"/>
  <c r="E7" i="1"/>
  <c r="E8" i="1"/>
  <c r="E9" i="1"/>
  <c r="E10" i="1"/>
  <c r="E11" i="1"/>
  <c r="H7" i="1"/>
  <c r="G7" i="1" s="1"/>
  <c r="N8" i="1"/>
  <c r="H8" i="1"/>
  <c r="H9" i="1" s="1"/>
  <c r="G6" i="1"/>
  <c r="K4" i="1"/>
  <c r="H10" i="1" l="1"/>
  <c r="G9" i="1"/>
  <c r="G8" i="1"/>
  <c r="G10" i="1" l="1"/>
  <c r="H11" i="1"/>
  <c r="G11" i="1" l="1"/>
  <c r="H12" i="1"/>
  <c r="G12" i="1" l="1"/>
  <c r="H13" i="1"/>
  <c r="H14" i="1" l="1"/>
  <c r="G13" i="1"/>
  <c r="H15" i="1" l="1"/>
  <c r="G14" i="1"/>
  <c r="H16" i="1" l="1"/>
  <c r="G15" i="1"/>
  <c r="H17" i="1" l="1"/>
  <c r="G16" i="1"/>
  <c r="H18" i="1" l="1"/>
  <c r="G17" i="1"/>
  <c r="G18" i="1" l="1"/>
  <c r="H19" i="1"/>
  <c r="G19" i="1" l="1"/>
  <c r="H20" i="1"/>
  <c r="G20" i="1" l="1"/>
  <c r="H21" i="1"/>
  <c r="G21" i="1" l="1"/>
  <c r="H22" i="1"/>
  <c r="H23" i="1" l="1"/>
  <c r="G22" i="1"/>
  <c r="H24" i="1" l="1"/>
  <c r="G23" i="1"/>
  <c r="H25" i="1" l="1"/>
  <c r="G24" i="1"/>
  <c r="H26" i="1" l="1"/>
  <c r="G25" i="1"/>
  <c r="G26" i="1" l="1"/>
  <c r="H27" i="1"/>
  <c r="G27" i="1" l="1"/>
  <c r="H28" i="1"/>
  <c r="G28" i="1" l="1"/>
  <c r="H29" i="1"/>
  <c r="H30" i="1" l="1"/>
  <c r="G29" i="1"/>
  <c r="H31" i="1" l="1"/>
  <c r="G30" i="1"/>
  <c r="H32" i="1" l="1"/>
  <c r="G31" i="1"/>
  <c r="H33" i="1" l="1"/>
  <c r="G33" i="1" s="1"/>
  <c r="G32" i="1"/>
</calcChain>
</file>

<file path=xl/sharedStrings.xml><?xml version="1.0" encoding="utf-8"?>
<sst xmlns="http://schemas.openxmlformats.org/spreadsheetml/2006/main" count="16" uniqueCount="14">
  <si>
    <t>Striker</t>
  </si>
  <si>
    <t>Density</t>
  </si>
  <si>
    <t>P [Mpa]</t>
  </si>
  <si>
    <t>L[mm]</t>
  </si>
  <si>
    <t>D [mm]</t>
  </si>
  <si>
    <t>A [mm^2]</t>
  </si>
  <si>
    <t>Del</t>
  </si>
  <si>
    <t>Dt</t>
  </si>
  <si>
    <t>P [bar]</t>
  </si>
  <si>
    <t>V[m/s]</t>
  </si>
  <si>
    <t>Val[m/s[</t>
  </si>
  <si>
    <t>Vmax</t>
  </si>
  <si>
    <t>Vexp[m/s]</t>
  </si>
  <si>
    <t>Val[m/s]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</si>
</sst>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גיליון1!$G$6:$G$33</c:f>
              <c:numCache>
                <c:formatCode>General</c:formatCode>
                <c:ptCount val="28"/>
                <c:pt idx="0">
                  <c:v>10.621700090875887</c:v>
                </c:pt>
                <c:pt idx="1">
                  <c:v>14.641003188271437</c:v>
                </c:pt>
                <c:pt idx="2">
                  <c:v>16.455067024148846</c:v>
                </c:pt>
                <c:pt idx="3">
                  <c:v>18.088103471052104</c:v>
                </c:pt>
                <c:pt idx="4">
                  <c:v>19.585447239972428</c:v>
                </c:pt>
                <c:pt idx="5">
                  <c:v>20.976176963403031</c:v>
                </c:pt>
                <c:pt idx="6">
                  <c:v>22.280266075840665</c:v>
                </c:pt>
                <c:pt idx="7">
                  <c:v>23.512135437269684</c:v>
                </c:pt>
                <c:pt idx="8">
                  <c:v>24.682600536223269</c:v>
                </c:pt>
                <c:pt idx="9">
                  <c:v>25.800019876756409</c:v>
                </c:pt>
                <c:pt idx="10">
                  <c:v>26.871011928308207</c:v>
                </c:pt>
                <c:pt idx="11">
                  <c:v>27.900923613055152</c:v>
                </c:pt>
                <c:pt idx="12">
                  <c:v>28.894148107736193</c:v>
                </c:pt>
                <c:pt idx="13">
                  <c:v>29.854347276101205</c:v>
                </c:pt>
                <c:pt idx="14">
                  <c:v>30.78461154038342</c:v>
                </c:pt>
                <c:pt idx="15">
                  <c:v>31.687577441365953</c:v>
                </c:pt>
                <c:pt idx="16">
                  <c:v>32.565515818313408</c:v>
                </c:pt>
                <c:pt idx="17">
                  <c:v>33.420399113761007</c:v>
                </c:pt>
                <c:pt idx="18">
                  <c:v>34.253953543107016</c:v>
                </c:pt>
                <c:pt idx="19">
                  <c:v>35.06770009201616</c:v>
                </c:pt>
                <c:pt idx="20">
                  <c:v>35.862987133726698</c:v>
                </c:pt>
                <c:pt idx="21">
                  <c:v>36.641016669357072</c:v>
                </c:pt>
                <c:pt idx="22">
                  <c:v>37.402865651903724</c:v>
                </c:pt>
                <c:pt idx="23">
                  <c:v>38.149503474942058</c:v>
                </c:pt>
                <c:pt idx="24">
                  <c:v>38.881806436878321</c:v>
                </c:pt>
                <c:pt idx="25">
                  <c:v>39.600569796470467</c:v>
                </c:pt>
                <c:pt idx="26">
                  <c:v>40.306517892462324</c:v>
                </c:pt>
                <c:pt idx="27">
                  <c:v>41.000312694242247</c:v>
                </c:pt>
              </c:numCache>
            </c:numRef>
          </c:xVal>
          <c:yVal>
            <c:numRef>
              <c:f>גיליון1!$H$6:$H$33</c:f>
              <c:numCache>
                <c:formatCode>General</c:formatCode>
                <c:ptCount val="28"/>
                <c:pt idx="0">
                  <c:v>0.1</c:v>
                </c:pt>
                <c:pt idx="1">
                  <c:v>0.19</c:v>
                </c:pt>
                <c:pt idx="2">
                  <c:v>0.24</c:v>
                </c:pt>
                <c:pt idx="3">
                  <c:v>0.28999999999999998</c:v>
                </c:pt>
                <c:pt idx="4">
                  <c:v>0.33999999999999997</c:v>
                </c:pt>
                <c:pt idx="5">
                  <c:v>0.38999999999999996</c:v>
                </c:pt>
                <c:pt idx="6">
                  <c:v>0.43999999999999995</c:v>
                </c:pt>
                <c:pt idx="7">
                  <c:v>0.48999999999999994</c:v>
                </c:pt>
                <c:pt idx="8">
                  <c:v>0.53999999999999992</c:v>
                </c:pt>
                <c:pt idx="9">
                  <c:v>0.59</c:v>
                </c:pt>
                <c:pt idx="10">
                  <c:v>0.64</c:v>
                </c:pt>
                <c:pt idx="11">
                  <c:v>0.69000000000000006</c:v>
                </c:pt>
                <c:pt idx="12">
                  <c:v>0.7400000000000001</c:v>
                </c:pt>
                <c:pt idx="13">
                  <c:v>0.79000000000000015</c:v>
                </c:pt>
                <c:pt idx="14">
                  <c:v>0.84000000000000019</c:v>
                </c:pt>
                <c:pt idx="15">
                  <c:v>0.89000000000000024</c:v>
                </c:pt>
                <c:pt idx="16">
                  <c:v>0.94000000000000028</c:v>
                </c:pt>
                <c:pt idx="17">
                  <c:v>0.99000000000000032</c:v>
                </c:pt>
                <c:pt idx="18">
                  <c:v>1.0400000000000003</c:v>
                </c:pt>
                <c:pt idx="19">
                  <c:v>1.0900000000000003</c:v>
                </c:pt>
                <c:pt idx="20">
                  <c:v>1.1400000000000003</c:v>
                </c:pt>
                <c:pt idx="21">
                  <c:v>1.1900000000000004</c:v>
                </c:pt>
                <c:pt idx="22">
                  <c:v>1.2400000000000004</c:v>
                </c:pt>
                <c:pt idx="23">
                  <c:v>1.2900000000000005</c:v>
                </c:pt>
                <c:pt idx="24">
                  <c:v>1.3400000000000005</c:v>
                </c:pt>
                <c:pt idx="25">
                  <c:v>1.3900000000000006</c:v>
                </c:pt>
                <c:pt idx="26">
                  <c:v>1.4400000000000006</c:v>
                </c:pt>
                <c:pt idx="27">
                  <c:v>1.4900000000000007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71-785F-5140-82BE-34212FE42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4995536"/>
        <c:axId val="604571232"/>
      </c:scatterChart>
      <c:valAx>
        <c:axId val="60499553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571232"/>
        <c:crosses val="autoZero"/>
        <c:crossBetween val="midCat"/>
      </c:valAx>
      <c:valAx>
        <c:axId val="6045712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995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5796695856278775E-2"/>
          <c:y val="2.5397889764824138E-2"/>
          <c:w val="0.8178835110746514"/>
          <c:h val="0.6601382545226948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גיליון1!$D$7:$D$16</c:f>
              <c:numCache>
                <c:formatCode>General</c:formatCode>
                <c:ptCount val="10"/>
                <c:pt idx="0">
                  <c:v>0.5</c:v>
                </c:pt>
                <c:pt idx="1">
                  <c:v>0.7</c:v>
                </c:pt>
                <c:pt idx="2">
                  <c:v>1</c:v>
                </c:pt>
                <c:pt idx="3">
                  <c:v>1.5</c:v>
                </c:pt>
                <c:pt idx="4">
                  <c:v>1.9</c:v>
                </c:pt>
                <c:pt idx="5">
                  <c:v>2.5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5.7</c:v>
                </c:pt>
              </c:numCache>
            </c:numRef>
          </c:xVal>
          <c:yVal>
            <c:numRef>
              <c:f>גיליון1!$E$7:$E$16</c:f>
              <c:numCache>
                <c:formatCode>General</c:formatCode>
                <c:ptCount val="10"/>
                <c:pt idx="0">
                  <c:v>6.3311174422285541</c:v>
                </c:pt>
                <c:pt idx="1">
                  <c:v>7.6804915514592933</c:v>
                </c:pt>
                <c:pt idx="2">
                  <c:v>8.9206066012488847</c:v>
                </c:pt>
                <c:pt idx="3">
                  <c:v>10.97694840834248</c:v>
                </c:pt>
                <c:pt idx="4">
                  <c:v>12.804097311139564</c:v>
                </c:pt>
                <c:pt idx="5">
                  <c:v>14.760147601476016</c:v>
                </c:pt>
                <c:pt idx="6">
                  <c:v>16</c:v>
                </c:pt>
                <c:pt idx="7">
                  <c:v>18.365472910927458</c:v>
                </c:pt>
                <c:pt idx="8">
                  <c:v>20.74688796680498</c:v>
                </c:pt>
                <c:pt idx="9">
                  <c:v>22.002200220022001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A23E-1140-9DD3-57E9281F6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888064"/>
        <c:axId val="639844176"/>
      </c:scatterChart>
      <c:valAx>
        <c:axId val="591888064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 [bar]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844176"/>
        <c:crosses val="autoZero"/>
        <c:crossBetween val="midCat"/>
      </c:valAx>
      <c:valAx>
        <c:axId val="63984417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 [m/s]</a:t>
                </a:r>
                <a:endParaRPr lang="he-I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888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02672731952966"/>
          <c:y val="0.16056277056277057"/>
          <c:w val="0.83921413361698127"/>
          <c:h val="0.6784057674608855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גיליון1!$E$4</c:f>
              <c:strCache>
                <c:ptCount val="1"/>
                <c:pt idx="0">
                  <c:v>V[m/s]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גיליון1!$D$7:$D$16</c:f>
              <c:numCache>
                <c:formatCode>General</c:formatCode>
                <c:ptCount val="10"/>
                <c:pt idx="0">
                  <c:v>0.5</c:v>
                </c:pt>
                <c:pt idx="1">
                  <c:v>0.7</c:v>
                </c:pt>
                <c:pt idx="2">
                  <c:v>1</c:v>
                </c:pt>
                <c:pt idx="3">
                  <c:v>1.5</c:v>
                </c:pt>
                <c:pt idx="4">
                  <c:v>1.9</c:v>
                </c:pt>
                <c:pt idx="5">
                  <c:v>2.5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5.7</c:v>
                </c:pt>
              </c:numCache>
            </c:numRef>
          </c:xVal>
          <c:yVal>
            <c:numRef>
              <c:f>גיליון1!$E$7:$E$16</c:f>
              <c:numCache>
                <c:formatCode>General</c:formatCode>
                <c:ptCount val="10"/>
                <c:pt idx="0">
                  <c:v>6.3311174422285541</c:v>
                </c:pt>
                <c:pt idx="1">
                  <c:v>7.6804915514592933</c:v>
                </c:pt>
                <c:pt idx="2">
                  <c:v>8.9206066012488847</c:v>
                </c:pt>
                <c:pt idx="3">
                  <c:v>10.97694840834248</c:v>
                </c:pt>
                <c:pt idx="4">
                  <c:v>12.804097311139564</c:v>
                </c:pt>
                <c:pt idx="5">
                  <c:v>14.760147601476016</c:v>
                </c:pt>
                <c:pt idx="6">
                  <c:v>16</c:v>
                </c:pt>
                <c:pt idx="7">
                  <c:v>18.365472910927458</c:v>
                </c:pt>
                <c:pt idx="8">
                  <c:v>20.74688796680498</c:v>
                </c:pt>
                <c:pt idx="9">
                  <c:v>22.002200220022001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966-40D9-BE36-2215C6E5544D}"/>
            </c:ext>
          </c:extLst>
        </c:ser>
        <c:ser>
          <c:idx val="1"/>
          <c:order val="1"/>
          <c:tx>
            <c:strRef>
              <c:f>גיליון1!$C$4</c:f>
              <c:strCache>
                <c:ptCount val="1"/>
                <c:pt idx="0">
                  <c:v>Val[m/s[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גיליון1!$D$7:$D$16</c:f>
              <c:numCache>
                <c:formatCode>General</c:formatCode>
                <c:ptCount val="10"/>
                <c:pt idx="0">
                  <c:v>0.5</c:v>
                </c:pt>
                <c:pt idx="1">
                  <c:v>0.7</c:v>
                </c:pt>
                <c:pt idx="2">
                  <c:v>1</c:v>
                </c:pt>
                <c:pt idx="3">
                  <c:v>1.5</c:v>
                </c:pt>
                <c:pt idx="4">
                  <c:v>1.9</c:v>
                </c:pt>
                <c:pt idx="5">
                  <c:v>2.5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5.7</c:v>
                </c:pt>
              </c:numCache>
            </c:numRef>
          </c:xVal>
          <c:yVal>
            <c:numRef>
              <c:f>גיליון1!$C$7:$C$16</c:f>
              <c:numCache>
                <c:formatCode>General</c:formatCode>
                <c:ptCount val="10"/>
                <c:pt idx="0">
                  <c:v>7.5106761619881084</c:v>
                </c:pt>
                <c:pt idx="1">
                  <c:v>8.8867518798692107</c:v>
                </c:pt>
                <c:pt idx="2">
                  <c:v>10.621700090875887</c:v>
                </c:pt>
                <c:pt idx="3">
                  <c:v>13.008872711759819</c:v>
                </c:pt>
                <c:pt idx="4">
                  <c:v>14.641003188271437</c:v>
                </c:pt>
                <c:pt idx="5">
                  <c:v>16.794382455192633</c:v>
                </c:pt>
                <c:pt idx="6">
                  <c:v>18.397324220155998</c:v>
                </c:pt>
                <c:pt idx="7">
                  <c:v>21.243400181751774</c:v>
                </c:pt>
                <c:pt idx="8">
                  <c:v>23.750843439814179</c:v>
                </c:pt>
                <c:pt idx="9">
                  <c:v>25.35896139586405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966-40D9-BE36-2215C6E55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406760"/>
        <c:axId val="416405776"/>
      </c:scatterChart>
      <c:valAx>
        <c:axId val="416406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05776"/>
        <c:crosses val="autoZero"/>
        <c:crossBetween val="midCat"/>
        <c:majorUnit val="0.5"/>
      </c:valAx>
      <c:valAx>
        <c:axId val="41640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06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GB"/>
              <a:t>v-p</a:t>
            </a:r>
            <a:r>
              <a:rPr lang="en-GB" baseline="0"/>
              <a:t> for 250 [mm] striker bar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78317375459931"/>
          <c:y val="0.20412037037037037"/>
          <c:w val="0.84443905776420569"/>
          <c:h val="0.59261286970001237"/>
        </c:manualLayout>
      </c:layout>
      <c:scatterChart>
        <c:scatterStyle val="smoothMarker"/>
        <c:varyColors val="0"/>
        <c:ser>
          <c:idx val="1"/>
          <c:order val="0"/>
          <c:tx>
            <c:strRef>
              <c:f>גיליון1!$D$38</c:f>
              <c:strCache>
                <c:ptCount val="1"/>
                <c:pt idx="0">
                  <c:v>Vexp[m/s]</c:v>
                </c:pt>
              </c:strCache>
            </c:strRef>
          </c:tx>
          <c:spPr>
            <a:ln w="19050" cap="rnd">
              <a:solidFill>
                <a:schemeClr val="accent2">
                  <a:alpha val="60000"/>
                </a:schemeClr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2">
                    <a:alpha val="60000"/>
                  </a:schemeClr>
                </a:solidFill>
              </a:ln>
              <a:effectLst/>
            </c:spPr>
          </c:marker>
          <c:xVal>
            <c:numRef>
              <c:f>גיליון1!$E$39:$E$48</c:f>
              <c:numCache>
                <c:formatCode>General</c:formatCode>
                <c:ptCount val="10"/>
                <c:pt idx="0">
                  <c:v>0.5</c:v>
                </c:pt>
                <c:pt idx="1">
                  <c:v>0.7</c:v>
                </c:pt>
                <c:pt idx="2">
                  <c:v>1</c:v>
                </c:pt>
                <c:pt idx="3">
                  <c:v>1.5</c:v>
                </c:pt>
                <c:pt idx="4">
                  <c:v>1.9</c:v>
                </c:pt>
                <c:pt idx="5">
                  <c:v>2.5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5.7</c:v>
                </c:pt>
              </c:numCache>
            </c:numRef>
          </c:xVal>
          <c:yVal>
            <c:numRef>
              <c:f>גיליון1!$D$39:$D$48</c:f>
              <c:numCache>
                <c:formatCode>General</c:formatCode>
                <c:ptCount val="10"/>
                <c:pt idx="0">
                  <c:v>6.3311174422285541</c:v>
                </c:pt>
                <c:pt idx="1">
                  <c:v>7.6804915514592933</c:v>
                </c:pt>
                <c:pt idx="2">
                  <c:v>8.9206066012488847</c:v>
                </c:pt>
                <c:pt idx="3">
                  <c:v>10.97694840834248</c:v>
                </c:pt>
                <c:pt idx="4">
                  <c:v>12.804097311139564</c:v>
                </c:pt>
                <c:pt idx="5">
                  <c:v>14.760147601476016</c:v>
                </c:pt>
                <c:pt idx="6">
                  <c:v>16</c:v>
                </c:pt>
                <c:pt idx="7">
                  <c:v>18.365472910927458</c:v>
                </c:pt>
                <c:pt idx="8">
                  <c:v>20.74688796680498</c:v>
                </c:pt>
                <c:pt idx="9">
                  <c:v>22.002200220022001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CD9-4944-9FFC-44B36C8E0F51}"/>
            </c:ext>
          </c:extLst>
        </c:ser>
        <c:ser>
          <c:idx val="0"/>
          <c:order val="1"/>
          <c:tx>
            <c:strRef>
              <c:f>גיליון1!$B$38</c:f>
              <c:strCache>
                <c:ptCount val="1"/>
                <c:pt idx="0">
                  <c:v>Val[m/s]</c:v>
                </c:pt>
              </c:strCache>
            </c:strRef>
          </c:tx>
          <c:spPr>
            <a:ln w="19050" cap="rnd">
              <a:solidFill>
                <a:schemeClr val="accent1">
                  <a:alpha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גיליון1!$E$39:$E$48</c:f>
              <c:numCache>
                <c:formatCode>General</c:formatCode>
                <c:ptCount val="10"/>
                <c:pt idx="0">
                  <c:v>0.5</c:v>
                </c:pt>
                <c:pt idx="1">
                  <c:v>0.7</c:v>
                </c:pt>
                <c:pt idx="2">
                  <c:v>1</c:v>
                </c:pt>
                <c:pt idx="3">
                  <c:v>1.5</c:v>
                </c:pt>
                <c:pt idx="4">
                  <c:v>1.9</c:v>
                </c:pt>
                <c:pt idx="5">
                  <c:v>2.5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5.7</c:v>
                </c:pt>
              </c:numCache>
            </c:numRef>
          </c:xVal>
          <c:yVal>
            <c:numRef>
              <c:f>גיליון1!$B$39:$B$48</c:f>
              <c:numCache>
                <c:formatCode>General</c:formatCode>
                <c:ptCount val="10"/>
                <c:pt idx="0">
                  <c:v>7.5106761619881084</c:v>
                </c:pt>
                <c:pt idx="1">
                  <c:v>8.8867518798692107</c:v>
                </c:pt>
                <c:pt idx="2">
                  <c:v>10.621700090875887</c:v>
                </c:pt>
                <c:pt idx="3">
                  <c:v>13.008872711759819</c:v>
                </c:pt>
                <c:pt idx="4">
                  <c:v>14.641003188271437</c:v>
                </c:pt>
                <c:pt idx="5">
                  <c:v>16.794382455192633</c:v>
                </c:pt>
                <c:pt idx="6">
                  <c:v>18.397324220155998</c:v>
                </c:pt>
                <c:pt idx="7">
                  <c:v>21.243400181751774</c:v>
                </c:pt>
                <c:pt idx="8">
                  <c:v>23.750843439814179</c:v>
                </c:pt>
                <c:pt idx="9">
                  <c:v>25.35896139586405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CD9-4944-9FFC-44B36C8E0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980576"/>
        <c:axId val="404001496"/>
      </c:scatterChart>
      <c:valAx>
        <c:axId val="537980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 </a:t>
                </a:r>
                <a:r>
                  <a:rPr lang="en-GB" sz="900" b="0" i="0" u="none" strike="noStrike" cap="all" baseline="0">
                    <a:effectLst/>
                  </a:rPr>
                  <a:t>P [BAR]</a:t>
                </a:r>
                <a:r>
                  <a:rPr lang="en-GB" sz="900" b="0" i="0" u="none" strike="noStrike" cap="all" baseline="0"/>
                  <a:t> 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48930775109480606"/>
              <c:y val="0.878157092779509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001496"/>
        <c:crosses val="autoZero"/>
        <c:crossBetween val="midCat"/>
        <c:majorUnit val="0.5"/>
      </c:valAx>
      <c:valAx>
        <c:axId val="404001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 [m/s]</a:t>
                </a:r>
              </a:p>
            </c:rich>
          </c:tx>
          <c:layout>
            <c:manualLayout>
              <c:xMode val="edge"/>
              <c:yMode val="edge"/>
              <c:x val="2.7077809595221006E-2"/>
              <c:y val="0.475583152777043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980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874762753654923"/>
          <c:y val="0.23657665275062098"/>
          <c:w val="0.19172567216628481"/>
          <c:h val="0.15100776832426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100080</xdr:colOff>
      <xdr:row>40</xdr:row>
      <xdr:rowOff>166382</xdr:rowOff>
    </xdr:from>
    <xdr:to>
      <xdr:col>14</xdr:col>
      <xdr:colOff>428834</xdr:colOff>
      <xdr:row>60</xdr:row>
      <xdr:rowOff>93834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502077DE-0EFF-1547-A4FE-1EC6F24E41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191800</xdr:colOff>
      <xdr:row>24</xdr:row>
      <xdr:rowOff>100921</xdr:rowOff>
    </xdr:from>
    <xdr:to>
      <xdr:col>15</xdr:col>
      <xdr:colOff>648636</xdr:colOff>
      <xdr:row>40</xdr:row>
      <xdr:rowOff>98174</xdr:rowOff>
    </xdr:to>
    <xdr:graphicFrame macro="">
      <xdr:nvGraphicFramePr>
        <xdr:cNvPr id="9" name="תרשים 8">
          <a:extLst>
            <a:ext uri="{FF2B5EF4-FFF2-40B4-BE49-F238E27FC236}">
              <a16:creationId xmlns:a16="http://schemas.microsoft.com/office/drawing/2014/main" id="{518A0459-EB3E-DC4F-A5E7-57F91985C42B}"/>
            </a:ext>
            <a:ext uri="{147F2762-F138-4A5C-976F-8EAC2B608ADB}">
              <a16:predDERef xmlns:a16="http://schemas.microsoft.com/office/drawing/2014/main" pred="{502077DE-0EFF-1547-A4FE-1EC6F24E41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80963</xdr:colOff>
      <xdr:row>7</xdr:row>
      <xdr:rowOff>142875</xdr:rowOff>
    </xdr:from>
    <xdr:to>
      <xdr:col>22</xdr:col>
      <xdr:colOff>200025</xdr:colOff>
      <xdr:row>23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FB968E-B646-4899-9161-240E907A40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366713</xdr:colOff>
      <xdr:row>24</xdr:row>
      <xdr:rowOff>95250</xdr:rowOff>
    </xdr:from>
    <xdr:to>
      <xdr:col>24</xdr:col>
      <xdr:colOff>485775</xdr:colOff>
      <xdr:row>39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370CE1C-02F0-4E8E-905C-EA91D2B92F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E5C87-4ECE-E441-AA74-96E75F5FA374}">
  <dimension ref="B2:N48"/>
  <sheetViews>
    <sheetView rightToLeft="1" tabSelected="1" topLeftCell="B1" zoomScaleNormal="150" zoomScaleSheetLayoutView="100" workbookViewId="0">
      <selection activeCell="U25" sqref="U25"/>
    </sheetView>
  </sheetViews>
  <sheetFormatPr defaultRowHeight="15"/>
  <sheetData>
    <row r="2" spans="3:14">
      <c r="K2">
        <v>1100</v>
      </c>
      <c r="L2" t="s">
        <v>3</v>
      </c>
    </row>
    <row r="3" spans="3:14">
      <c r="K3">
        <v>12</v>
      </c>
      <c r="L3" t="s">
        <v>4</v>
      </c>
    </row>
    <row r="4" spans="3:14">
      <c r="C4" t="s">
        <v>10</v>
      </c>
      <c r="D4" t="s">
        <v>8</v>
      </c>
      <c r="E4" t="s">
        <v>9</v>
      </c>
      <c r="F4" t="s">
        <v>7</v>
      </c>
      <c r="G4">
        <v>250</v>
      </c>
      <c r="H4" t="s">
        <v>0</v>
      </c>
      <c r="K4">
        <f>PI()*K3^2/4</f>
        <v>113.09733552923255</v>
      </c>
      <c r="L4" t="s">
        <v>5</v>
      </c>
    </row>
    <row r="5" spans="3:14">
      <c r="H5" t="s">
        <v>2</v>
      </c>
      <c r="K5" s="1">
        <v>7.7999999999999996E-3</v>
      </c>
      <c r="L5" t="s">
        <v>1</v>
      </c>
    </row>
    <row r="6" spans="3:14">
      <c r="G6">
        <f>SQRT(2*H6*$K$2/$G$4/$K$5)</f>
        <v>10.621700090875887</v>
      </c>
      <c r="H6">
        <v>0.1</v>
      </c>
    </row>
    <row r="7" spans="3:14">
      <c r="C7">
        <f t="shared" ref="C7:C16" si="0">SQRT(2*D7/10*$K$2/$G$4/$K$5)</f>
        <v>7.5106761619881084</v>
      </c>
      <c r="D7">
        <v>0.5</v>
      </c>
      <c r="E7">
        <f t="shared" ref="E7:E16" si="1">$K$7/F7</f>
        <v>6.3311174422285541</v>
      </c>
      <c r="F7">
        <v>6.3179999999999996</v>
      </c>
      <c r="G7">
        <f>SQRT(2*H7*$K$2/$G$4/$K$5)</f>
        <v>14.641003188271437</v>
      </c>
      <c r="H7">
        <f>0.19</f>
        <v>0.19</v>
      </c>
      <c r="K7">
        <v>40</v>
      </c>
      <c r="L7" t="s">
        <v>6</v>
      </c>
    </row>
    <row r="8" spans="3:14">
      <c r="C8">
        <f t="shared" si="0"/>
        <v>8.8867518798692107</v>
      </c>
      <c r="D8">
        <v>0.7</v>
      </c>
      <c r="E8">
        <f t="shared" si="1"/>
        <v>7.6804915514592933</v>
      </c>
      <c r="F8">
        <v>5.2080000000000002</v>
      </c>
      <c r="G8">
        <f t="shared" ref="G8:G33" si="2">SQRT(2*H8*$K$2/$G$4/$K$5)</f>
        <v>16.455067024148846</v>
      </c>
      <c r="H8">
        <f t="shared" ref="H8:H33" si="3">H7+0.05</f>
        <v>0.24</v>
      </c>
      <c r="K8">
        <v>42</v>
      </c>
      <c r="N8">
        <f>SQRT(1500/1100)</f>
        <v>1.1677484162422844</v>
      </c>
    </row>
    <row r="9" spans="3:14">
      <c r="C9">
        <f t="shared" si="0"/>
        <v>10.621700090875887</v>
      </c>
      <c r="D9">
        <v>1</v>
      </c>
      <c r="E9">
        <f t="shared" si="1"/>
        <v>8.9206066012488847</v>
      </c>
      <c r="F9">
        <v>4.484</v>
      </c>
      <c r="G9">
        <f t="shared" si="2"/>
        <v>18.088103471052104</v>
      </c>
      <c r="H9">
        <f t="shared" si="3"/>
        <v>0.28999999999999998</v>
      </c>
    </row>
    <row r="10" spans="3:14">
      <c r="C10">
        <f t="shared" si="0"/>
        <v>13.008872711759819</v>
      </c>
      <c r="D10">
        <v>1.5</v>
      </c>
      <c r="E10">
        <f t="shared" si="1"/>
        <v>10.97694840834248</v>
      </c>
      <c r="F10">
        <v>3.6440000000000001</v>
      </c>
      <c r="G10">
        <f t="shared" si="2"/>
        <v>19.585447239972428</v>
      </c>
      <c r="H10">
        <f t="shared" si="3"/>
        <v>0.33999999999999997</v>
      </c>
    </row>
    <row r="11" spans="3:14">
      <c r="C11">
        <f t="shared" si="0"/>
        <v>14.641003188271437</v>
      </c>
      <c r="D11">
        <v>1.9</v>
      </c>
      <c r="E11">
        <f t="shared" si="1"/>
        <v>12.804097311139564</v>
      </c>
      <c r="F11">
        <v>3.1240000000000001</v>
      </c>
      <c r="G11">
        <f t="shared" si="2"/>
        <v>20.976176963403031</v>
      </c>
      <c r="H11">
        <f t="shared" si="3"/>
        <v>0.38999999999999996</v>
      </c>
    </row>
    <row r="12" spans="3:14">
      <c r="C12">
        <f t="shared" si="0"/>
        <v>16.794382455192633</v>
      </c>
      <c r="D12">
        <v>2.5</v>
      </c>
      <c r="E12">
        <f t="shared" si="1"/>
        <v>14.760147601476016</v>
      </c>
      <c r="F12">
        <v>2.71</v>
      </c>
      <c r="G12">
        <f t="shared" si="2"/>
        <v>22.280266075840665</v>
      </c>
      <c r="H12">
        <f t="shared" si="3"/>
        <v>0.43999999999999995</v>
      </c>
    </row>
    <row r="13" spans="3:14">
      <c r="C13">
        <f t="shared" si="0"/>
        <v>18.397324220155998</v>
      </c>
      <c r="D13">
        <v>3</v>
      </c>
      <c r="E13">
        <f t="shared" si="1"/>
        <v>16</v>
      </c>
      <c r="F13">
        <v>2.5</v>
      </c>
      <c r="G13">
        <f t="shared" si="2"/>
        <v>23.512135437269684</v>
      </c>
      <c r="H13">
        <f t="shared" si="3"/>
        <v>0.48999999999999994</v>
      </c>
    </row>
    <row r="14" spans="3:14">
      <c r="C14">
        <f t="shared" si="0"/>
        <v>21.243400181751774</v>
      </c>
      <c r="D14">
        <v>4</v>
      </c>
      <c r="E14">
        <f t="shared" si="1"/>
        <v>18.365472910927458</v>
      </c>
      <c r="F14">
        <v>2.1779999999999999</v>
      </c>
      <c r="G14">
        <f t="shared" si="2"/>
        <v>24.682600536223269</v>
      </c>
      <c r="H14">
        <f t="shared" si="3"/>
        <v>0.53999999999999992</v>
      </c>
    </row>
    <row r="15" spans="3:14">
      <c r="C15">
        <f t="shared" si="0"/>
        <v>23.750843439814179</v>
      </c>
      <c r="D15">
        <v>5</v>
      </c>
      <c r="E15">
        <f t="shared" si="1"/>
        <v>20.74688796680498</v>
      </c>
      <c r="F15">
        <v>1.9279999999999999</v>
      </c>
      <c r="G15">
        <f t="shared" si="2"/>
        <v>25.800019876756409</v>
      </c>
      <c r="H15">
        <f t="shared" si="3"/>
        <v>0.59</v>
      </c>
    </row>
    <row r="16" spans="3:14">
      <c r="C16">
        <f t="shared" si="0"/>
        <v>25.35896139586405</v>
      </c>
      <c r="D16">
        <v>5.7</v>
      </c>
      <c r="E16">
        <f t="shared" si="1"/>
        <v>22.002200220022001</v>
      </c>
      <c r="F16">
        <v>1.8180000000000001</v>
      </c>
      <c r="G16">
        <f t="shared" si="2"/>
        <v>26.871011928308207</v>
      </c>
      <c r="H16">
        <f t="shared" si="3"/>
        <v>0.64</v>
      </c>
    </row>
    <row r="17" spans="3:8">
      <c r="C17">
        <f t="shared" ref="C17" si="4">SQRT(2*D17/10*$K$2/$G$4/$K$5)</f>
        <v>0</v>
      </c>
      <c r="E17" t="e">
        <f t="shared" ref="E17:E32" si="5">$K$7/F17</f>
        <v>#DIV/0!</v>
      </c>
      <c r="G17">
        <f t="shared" si="2"/>
        <v>27.900923613055152</v>
      </c>
      <c r="H17">
        <f t="shared" si="3"/>
        <v>0.69000000000000006</v>
      </c>
    </row>
    <row r="18" spans="3:8">
      <c r="E18" t="e">
        <f t="shared" si="5"/>
        <v>#DIV/0!</v>
      </c>
      <c r="G18">
        <f t="shared" si="2"/>
        <v>28.894148107736193</v>
      </c>
      <c r="H18">
        <f t="shared" si="3"/>
        <v>0.7400000000000001</v>
      </c>
    </row>
    <row r="19" spans="3:8">
      <c r="E19" t="e">
        <f t="shared" si="5"/>
        <v>#DIV/0!</v>
      </c>
      <c r="G19">
        <f t="shared" si="2"/>
        <v>29.854347276101205</v>
      </c>
      <c r="H19">
        <f t="shared" si="3"/>
        <v>0.79000000000000015</v>
      </c>
    </row>
    <row r="20" spans="3:8">
      <c r="E20" t="e">
        <f t="shared" si="5"/>
        <v>#DIV/0!</v>
      </c>
      <c r="G20">
        <f t="shared" si="2"/>
        <v>30.78461154038342</v>
      </c>
      <c r="H20">
        <f t="shared" si="3"/>
        <v>0.84000000000000019</v>
      </c>
    </row>
    <row r="21" spans="3:8">
      <c r="E21" t="e">
        <f t="shared" si="5"/>
        <v>#DIV/0!</v>
      </c>
      <c r="G21">
        <f t="shared" si="2"/>
        <v>31.687577441365953</v>
      </c>
      <c r="H21">
        <f t="shared" si="3"/>
        <v>0.89000000000000024</v>
      </c>
    </row>
    <row r="22" spans="3:8">
      <c r="E22" t="e">
        <f t="shared" si="5"/>
        <v>#DIV/0!</v>
      </c>
      <c r="G22">
        <f t="shared" si="2"/>
        <v>32.565515818313408</v>
      </c>
      <c r="H22">
        <f t="shared" si="3"/>
        <v>0.94000000000000028</v>
      </c>
    </row>
    <row r="23" spans="3:8">
      <c r="E23" t="e">
        <f t="shared" si="5"/>
        <v>#DIV/0!</v>
      </c>
      <c r="G23">
        <f t="shared" si="2"/>
        <v>33.420399113761007</v>
      </c>
      <c r="H23">
        <f t="shared" si="3"/>
        <v>0.99000000000000032</v>
      </c>
    </row>
    <row r="24" spans="3:8">
      <c r="E24" t="e">
        <f t="shared" si="5"/>
        <v>#DIV/0!</v>
      </c>
      <c r="G24">
        <f t="shared" si="2"/>
        <v>34.253953543107016</v>
      </c>
      <c r="H24">
        <f t="shared" si="3"/>
        <v>1.0400000000000003</v>
      </c>
    </row>
    <row r="25" spans="3:8">
      <c r="E25" t="e">
        <f t="shared" si="5"/>
        <v>#DIV/0!</v>
      </c>
      <c r="G25">
        <f t="shared" si="2"/>
        <v>35.06770009201616</v>
      </c>
      <c r="H25">
        <f t="shared" si="3"/>
        <v>1.0900000000000003</v>
      </c>
    </row>
    <row r="26" spans="3:8">
      <c r="E26" t="e">
        <f t="shared" si="5"/>
        <v>#DIV/0!</v>
      </c>
      <c r="G26">
        <f t="shared" si="2"/>
        <v>35.862987133726698</v>
      </c>
      <c r="H26">
        <f t="shared" si="3"/>
        <v>1.1400000000000003</v>
      </c>
    </row>
    <row r="27" spans="3:8">
      <c r="E27" t="e">
        <f t="shared" si="5"/>
        <v>#DIV/0!</v>
      </c>
      <c r="G27">
        <f t="shared" si="2"/>
        <v>36.641016669357072</v>
      </c>
      <c r="H27">
        <f t="shared" si="3"/>
        <v>1.1900000000000004</v>
      </c>
    </row>
    <row r="28" spans="3:8">
      <c r="E28" t="e">
        <f t="shared" si="5"/>
        <v>#DIV/0!</v>
      </c>
      <c r="G28">
        <f t="shared" si="2"/>
        <v>37.402865651903724</v>
      </c>
      <c r="H28">
        <f t="shared" si="3"/>
        <v>1.2400000000000004</v>
      </c>
    </row>
    <row r="29" spans="3:8">
      <c r="E29" t="e">
        <f t="shared" si="5"/>
        <v>#DIV/0!</v>
      </c>
      <c r="G29">
        <f t="shared" si="2"/>
        <v>38.149503474942058</v>
      </c>
      <c r="H29">
        <f t="shared" si="3"/>
        <v>1.2900000000000005</v>
      </c>
    </row>
    <row r="30" spans="3:8">
      <c r="E30" t="e">
        <f t="shared" si="5"/>
        <v>#DIV/0!</v>
      </c>
      <c r="G30">
        <f t="shared" si="2"/>
        <v>38.881806436878321</v>
      </c>
      <c r="H30">
        <f t="shared" si="3"/>
        <v>1.3400000000000005</v>
      </c>
    </row>
    <row r="31" spans="3:8">
      <c r="E31" t="e">
        <f t="shared" si="5"/>
        <v>#DIV/0!</v>
      </c>
      <c r="G31">
        <f t="shared" si="2"/>
        <v>39.600569796470467</v>
      </c>
      <c r="H31">
        <f t="shared" si="3"/>
        <v>1.3900000000000006</v>
      </c>
    </row>
    <row r="32" spans="3:8">
      <c r="E32" t="e">
        <f t="shared" si="5"/>
        <v>#DIV/0!</v>
      </c>
      <c r="G32">
        <f t="shared" si="2"/>
        <v>40.306517892462324</v>
      </c>
      <c r="H32">
        <f t="shared" si="3"/>
        <v>1.4400000000000006</v>
      </c>
    </row>
    <row r="33" spans="2:8">
      <c r="G33">
        <f t="shared" si="2"/>
        <v>41.000312694242247</v>
      </c>
      <c r="H33">
        <f t="shared" si="3"/>
        <v>1.4900000000000007</v>
      </c>
    </row>
    <row r="38" spans="2:8">
      <c r="B38" t="s">
        <v>13</v>
      </c>
      <c r="C38" t="s">
        <v>11</v>
      </c>
      <c r="D38" t="s">
        <v>12</v>
      </c>
      <c r="E38" t="s">
        <v>8</v>
      </c>
      <c r="F38" t="s">
        <v>7</v>
      </c>
    </row>
    <row r="39" spans="2:8">
      <c r="B39">
        <f>SQRT(2*E39/10*$K$2/$G$4/$K$5)</f>
        <v>7.5106761619881084</v>
      </c>
      <c r="C39">
        <f>$K$8/F39</f>
        <v>6.6476733143399818</v>
      </c>
      <c r="D39">
        <f>$K$7/F39</f>
        <v>6.3311174422285541</v>
      </c>
      <c r="E39">
        <v>0.5</v>
      </c>
      <c r="F39">
        <v>6.3179999999999996</v>
      </c>
    </row>
    <row r="40" spans="2:8">
      <c r="B40">
        <f>SQRT(2*E40/10*$K$2/$G$4/$K$5)</f>
        <v>8.8867518798692107</v>
      </c>
      <c r="C40">
        <f t="shared" ref="C40:C48" si="6">$K$8/F40</f>
        <v>8.064516129032258</v>
      </c>
      <c r="D40">
        <f>$K$7/F40</f>
        <v>7.6804915514592933</v>
      </c>
      <c r="E40">
        <v>0.7</v>
      </c>
      <c r="F40">
        <v>5.2080000000000002</v>
      </c>
    </row>
    <row r="41" spans="2:8">
      <c r="B41">
        <f>SQRT(2*E41/10*$K$2/$G$4/$K$5)</f>
        <v>10.621700090875887</v>
      </c>
      <c r="C41">
        <f t="shared" si="6"/>
        <v>9.36663693131133</v>
      </c>
      <c r="D41">
        <f>$K$7/F41</f>
        <v>8.9206066012488847</v>
      </c>
      <c r="E41">
        <v>1</v>
      </c>
      <c r="F41">
        <v>4.484</v>
      </c>
    </row>
    <row r="42" spans="2:8">
      <c r="B42">
        <f>SQRT(2*E42/10*$K$2/$G$4/$K$5)</f>
        <v>13.008872711759819</v>
      </c>
      <c r="C42">
        <f t="shared" si="6"/>
        <v>11.525795828759604</v>
      </c>
      <c r="D42">
        <f>$K$7/F42</f>
        <v>10.97694840834248</v>
      </c>
      <c r="E42">
        <v>1.5</v>
      </c>
      <c r="F42">
        <v>3.6440000000000001</v>
      </c>
    </row>
    <row r="43" spans="2:8">
      <c r="B43">
        <f>SQRT(2*E43/10*$K$2/$G$4/$K$5)</f>
        <v>14.641003188271437</v>
      </c>
      <c r="C43">
        <f t="shared" si="6"/>
        <v>13.444302176696542</v>
      </c>
      <c r="D43">
        <f>$K$7/F43</f>
        <v>12.804097311139564</v>
      </c>
      <c r="E43">
        <v>1.9</v>
      </c>
      <c r="F43">
        <v>3.1240000000000001</v>
      </c>
    </row>
    <row r="44" spans="2:8">
      <c r="B44">
        <f>SQRT(2*E44/10*$K$2/$G$4/$K$5)</f>
        <v>16.794382455192633</v>
      </c>
      <c r="C44">
        <f t="shared" si="6"/>
        <v>15.498154981549815</v>
      </c>
      <c r="D44">
        <f>$K$7/F44</f>
        <v>14.760147601476016</v>
      </c>
      <c r="E44">
        <v>2.5</v>
      </c>
      <c r="F44">
        <v>2.71</v>
      </c>
    </row>
    <row r="45" spans="2:8">
      <c r="B45">
        <f>SQRT(2*E45/10*$K$2/$G$4/$K$5)</f>
        <v>18.397324220155998</v>
      </c>
      <c r="C45">
        <f t="shared" si="6"/>
        <v>16.8</v>
      </c>
      <c r="D45">
        <f>$K$7/F45</f>
        <v>16</v>
      </c>
      <c r="E45">
        <v>3</v>
      </c>
      <c r="F45">
        <v>2.5</v>
      </c>
    </row>
    <row r="46" spans="2:8">
      <c r="B46">
        <f>SQRT(2*E46/10*$K$2/$G$4/$K$5)</f>
        <v>21.243400181751774</v>
      </c>
      <c r="C46">
        <f t="shared" si="6"/>
        <v>19.28374655647383</v>
      </c>
      <c r="D46">
        <f>$K$7/F46</f>
        <v>18.365472910927458</v>
      </c>
      <c r="E46">
        <v>4</v>
      </c>
      <c r="F46">
        <v>2.1779999999999999</v>
      </c>
    </row>
    <row r="47" spans="2:8">
      <c r="B47">
        <f>SQRT(2*E47/10*$K$2/$G$4/$K$5)</f>
        <v>23.750843439814179</v>
      </c>
      <c r="C47">
        <f t="shared" si="6"/>
        <v>21.784232365145229</v>
      </c>
      <c r="D47">
        <f>$K$7/F47</f>
        <v>20.74688796680498</v>
      </c>
      <c r="E47">
        <v>5</v>
      </c>
      <c r="F47">
        <v>1.9279999999999999</v>
      </c>
    </row>
    <row r="48" spans="2:8">
      <c r="B48">
        <f>SQRT(2*E48/10*$K$2/$G$4/$K$5)</f>
        <v>25.35896139586405</v>
      </c>
      <c r="C48">
        <f t="shared" si="6"/>
        <v>23.1023102310231</v>
      </c>
      <c r="D48">
        <f>$K$7/F48</f>
        <v>22.002200220022001</v>
      </c>
      <c r="E48">
        <v>5.7</v>
      </c>
      <c r="F48">
        <v>1.8180000000000001</v>
      </c>
    </row>
  </sheetData>
  <sortState ref="B39:F48">
    <sortCondition descending="1" ref="F39"/>
  </sortState>
  <pageMargins left="0" right="0" top="0" bottom="0" header="0" footer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Levi-Hevroni</dc:creator>
  <cp:lastModifiedBy>Generic account for public pc's</cp:lastModifiedBy>
  <dcterms:created xsi:type="dcterms:W3CDTF">2017-12-05T10:36:29Z</dcterms:created>
  <dcterms:modified xsi:type="dcterms:W3CDTF">2017-12-09T17:28:47Z</dcterms:modified>
</cp:coreProperties>
</file>